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la Armenta\Documents\DOCTORADO\SEMESTRE 2018-II\CAP II\CONSUMOYDISPERSION\"/>
    </mc:Choice>
  </mc:AlternateContent>
  <xr:revisionPtr revIDLastSave="0" documentId="13_ncr:1_{E5CAB7F1-DE65-4869-BC6B-89C63406DC52}" xr6:coauthVersionLast="40" xr6:coauthVersionMax="40" xr10:uidLastSave="{00000000-0000-0000-0000-000000000000}"/>
  <bookViews>
    <workbookView xWindow="0" yWindow="0" windowWidth="20490" windowHeight="7545" xr2:uid="{82514567-51EF-4CA6-B5E7-47DA08CF6DDC}"/>
  </bookViews>
  <sheets>
    <sheet name="IARCANIDS" sheetId="1" r:id="rId1"/>
    <sheet name="FA-anual" sheetId="3" r:id="rId2"/>
    <sheet name="ANCOVA" sheetId="2" r:id="rId3"/>
    <sheet name="Hoja1" sheetId="4" r:id="rId4"/>
  </sheets>
  <calcPr calcId="191029"/>
  <oleSize ref="D5:J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<sst xmlns="http://schemas.openxmlformats.org/spreadsheetml/2006/main" count="135" uniqueCount="32">
  <si>
    <t>Zorra gris</t>
  </si>
  <si>
    <t>Coyote</t>
  </si>
  <si>
    <t>EF2</t>
  </si>
  <si>
    <t>Esfuerzo de foto trampeo</t>
  </si>
  <si>
    <t xml:space="preserve"> FA zorra gris</t>
  </si>
  <si>
    <t xml:space="preserve">    FA coyote</t>
  </si>
  <si>
    <t>Prom</t>
  </si>
  <si>
    <t>DS</t>
  </si>
  <si>
    <t>Factor: tipo de hábitat</t>
  </si>
  <si>
    <t>Respuesta: probabilidad de plantas</t>
  </si>
  <si>
    <t>Covariables: número de semillas dispersadas, MO, radiación, fotosíntesis, temperatura, Índice de abundancia relativa de la zorra gris y el coyote.</t>
  </si>
  <si>
    <t>Semiexpuesto</t>
  </si>
  <si>
    <t>Expuesto</t>
  </si>
  <si>
    <t>Cubierto</t>
  </si>
  <si>
    <t>n=</t>
  </si>
  <si>
    <t>n-1=</t>
  </si>
  <si>
    <t>n/n-1=</t>
  </si>
  <si>
    <t xml:space="preserve">EM </t>
  </si>
  <si>
    <t>EF1</t>
  </si>
  <si>
    <t>EF3</t>
  </si>
  <si>
    <t>Treatment</t>
  </si>
  <si>
    <t>Cover</t>
  </si>
  <si>
    <t>Semi-Exposed</t>
  </si>
  <si>
    <t>Exposed</t>
  </si>
  <si>
    <t>Seed bank</t>
  </si>
  <si>
    <t>Soil OM</t>
  </si>
  <si>
    <t>Photosynthesis</t>
  </si>
  <si>
    <t>RAI Gray fox</t>
  </si>
  <si>
    <t>RAI Coyote</t>
  </si>
  <si>
    <t>Gray fox</t>
  </si>
  <si>
    <t>Covered</t>
  </si>
  <si>
    <t>Partially exposed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</si>
</sst>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 applyBorder="1" applyAlignment="1">
      <alignment horizontal="right"/>
    </xf>
    <xf numFmtId="0" fontId="0" fillId="2" borderId="1" xfId="0" applyFill="1" applyBorder="1"/>
    <xf numFmtId="2" fontId="0" fillId="2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3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IARCANIDS!$I$13</c:f>
              <c:strCache>
                <c:ptCount val="1"/>
                <c:pt idx="0">
                  <c:v>Gray fox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IARCANIDS!$H$14:$H$16</c:f>
              <c:strCache>
                <c:ptCount val="3"/>
                <c:pt idx="0">
                  <c:v>Covered</c:v>
                </c:pt>
                <c:pt idx="1">
                  <c:v>Exposed</c:v>
                </c:pt>
                <c:pt idx="2">
                  <c:v>Partially exposed</c:v>
                </c:pt>
              </c:strCache>
            </c:strRef>
          </c:cat>
          <c:val>
            <c:numRef>
              <c:f>IARCANIDS!$I$14:$I$16</c:f>
              <c:numCache>
                <c:formatCode>0.0</c:formatCode>
                <c:ptCount val="3"/>
                <c:pt idx="0">
                  <c:v>6.5</c:v>
                </c:pt>
                <c:pt idx="1">
                  <c:v>2.7642276422764227</c:v>
                </c:pt>
                <c:pt idx="2">
                  <c:v>2.8935185185185186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CB-4F6E-B022-CD10C70E8638}"/>
            </c:ext>
          </c:extLst>
        </c:ser>
        <c:ser>
          <c:idx val="1"/>
          <c:order val="1"/>
          <c:tx>
            <c:strRef>
              <c:f>IARCANIDS!$J$13</c:f>
              <c:strCache>
                <c:ptCount val="1"/>
                <c:pt idx="0">
                  <c:v>Coyote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IARCANIDS!$H$14:$H$16</c:f>
              <c:strCache>
                <c:ptCount val="3"/>
                <c:pt idx="0">
                  <c:v>Covered</c:v>
                </c:pt>
                <c:pt idx="1">
                  <c:v>Exposed</c:v>
                </c:pt>
                <c:pt idx="2">
                  <c:v>Partially exposed</c:v>
                </c:pt>
              </c:strCache>
            </c:strRef>
          </c:cat>
          <c:val>
            <c:numRef>
              <c:f>IARCANIDS!$J$14:$J$16</c:f>
              <c:numCache>
                <c:formatCode>0.0</c:formatCode>
                <c:ptCount val="3"/>
                <c:pt idx="0">
                  <c:v>1.3761467889908259</c:v>
                </c:pt>
                <c:pt idx="1">
                  <c:v>0</c:v>
                </c:pt>
                <c:pt idx="2">
                  <c:v>0.34722222222222221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CB-4F6E-B022-CD10C70E8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5555615"/>
        <c:axId val="1695661199"/>
      </c:barChart>
      <c:catAx>
        <c:axId val="1695555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Sampling Sites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MX"/>
          </a:p>
        </c:txPr>
        <c:crossAx val="1695661199"/>
        <c:crosses val="autoZero"/>
        <c:auto val="1"/>
        <c:lblAlgn val="ctr"/>
        <c:lblOffset val="100"/>
        <c:noMultiLvlLbl val="0"/>
      </c:catAx>
      <c:valAx>
        <c:axId val="1695661199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Relative Index of Abundance</a:t>
                </a:r>
              </a:p>
            </c:rich>
          </c:tx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MX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MX"/>
          </a:p>
        </c:txPr>
        <c:crossAx val="1695555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IARCANIDS!$I$13</c:f>
              <c:strCache>
                <c:ptCount val="1"/>
                <c:pt idx="0">
                  <c:v>Gray fox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IARCANIDS!$H$14:$H$16</c:f>
              <c:strCache>
                <c:ptCount val="3"/>
                <c:pt idx="0">
                  <c:v>Covered</c:v>
                </c:pt>
                <c:pt idx="1">
                  <c:v>Exposed</c:v>
                </c:pt>
                <c:pt idx="2">
                  <c:v>Partially exposed</c:v>
                </c:pt>
              </c:strCache>
            </c:strRef>
          </c:cat>
          <c:val>
            <c:numRef>
              <c:f>IARCANIDS!$I$14:$I$16</c:f>
              <c:numCache>
                <c:formatCode>0.0</c:formatCode>
                <c:ptCount val="3"/>
                <c:pt idx="0">
                  <c:v>6.5</c:v>
                </c:pt>
                <c:pt idx="1">
                  <c:v>2.7642276422764227</c:v>
                </c:pt>
                <c:pt idx="2">
                  <c:v>2.8935185185185186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D-40FA-9C7C-31C8EB1E2613}"/>
            </c:ext>
          </c:extLst>
        </c:ser>
        <c:ser>
          <c:idx val="1"/>
          <c:order val="1"/>
          <c:tx>
            <c:strRef>
              <c:f>IARCANIDS!$J$13</c:f>
              <c:strCache>
                <c:ptCount val="1"/>
                <c:pt idx="0">
                  <c:v>Coyote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IARCANIDS!$H$14:$H$16</c:f>
              <c:strCache>
                <c:ptCount val="3"/>
                <c:pt idx="0">
                  <c:v>Covered</c:v>
                </c:pt>
                <c:pt idx="1">
                  <c:v>Exposed</c:v>
                </c:pt>
                <c:pt idx="2">
                  <c:v>Partially exposed</c:v>
                </c:pt>
              </c:strCache>
            </c:strRef>
          </c:cat>
          <c:val>
            <c:numRef>
              <c:f>IARCANIDS!$J$14:$J$16</c:f>
              <c:numCache>
                <c:formatCode>0.0</c:formatCode>
                <c:ptCount val="3"/>
                <c:pt idx="0">
                  <c:v>1.3761467889908259</c:v>
                </c:pt>
                <c:pt idx="1">
                  <c:v>0</c:v>
                </c:pt>
                <c:pt idx="2">
                  <c:v>0.34722222222222221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8D-40FA-9C7C-31C8EB1E2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5555615"/>
        <c:axId val="1695661199"/>
      </c:barChart>
      <c:catAx>
        <c:axId val="1695555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Sitios</a:t>
                </a:r>
                <a:r>
                  <a:rPr lang="en-US" sz="18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de muestreo</a:t>
                </a:r>
                <a:endParaRPr lang="en-US" sz="18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MX"/>
          </a:p>
        </c:txPr>
        <c:crossAx val="1695661199"/>
        <c:crosses val="autoZero"/>
        <c:auto val="1"/>
        <c:lblAlgn val="ctr"/>
        <c:lblOffset val="100"/>
        <c:noMultiLvlLbl val="0"/>
      </c:catAx>
      <c:valAx>
        <c:axId val="1695661199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IAR</a:t>
                </a:r>
              </a:p>
            </c:rich>
          </c:tx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MX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555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MX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MX"/>
          </a:p>
        </c:txPr>
      </c:legendEntry>
      <c:layout>
        <c:manualLayout>
          <c:xMode val="edge"/>
          <c:yMode val="edge"/>
          <c:x val="0.52721216097987755"/>
          <c:y val="0.11173447069116364"/>
          <c:w val="0.25334339457567806"/>
          <c:h val="0.146901428988043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18</xdr:row>
      <xdr:rowOff>176212</xdr:rowOff>
    </xdr:from>
    <xdr:to>
      <xdr:col>10</xdr:col>
      <xdr:colOff>838200</xdr:colOff>
      <xdr:row>33</xdr:row>
      <xdr:rowOff>61912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0D6532F-606F-4B8E-8817-3A4320814B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9</xdr:col>
      <xdr:colOff>0</xdr:colOff>
      <xdr:row>18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03E9952-2218-47DD-9854-33200D87F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0003C-156B-4566-8929-3E144025447C}">
  <dimension ref="A1:M77"/>
  <sheetViews>
    <sheetView tabSelected="1" topLeftCell="B13" workbookViewId="0">
      <selection activeCell="L32" sqref="L32"/>
    </sheetView>
  </sheetViews>
  <sheetFormatPr baseColWidth="10" defaultRowHeight="15" x14ac:dyDescent="0.25"/>
  <cols>
    <col min="7" max="7" width="10.28515625" customWidth="1"/>
    <col min="8" max="8" width="14.28515625" customWidth="1"/>
    <col min="9" max="9" width="23.7109375" bestFit="1" customWidth="1"/>
    <col min="11" max="11" width="16.85546875" customWidth="1"/>
    <col min="12" max="12" width="7.7109375" customWidth="1"/>
    <col min="13" max="13" width="12.140625" bestFit="1" customWidth="1"/>
  </cols>
  <sheetData>
    <row r="1" spans="1:13" x14ac:dyDescent="0.25">
      <c r="A1" s="20" t="s">
        <v>13</v>
      </c>
      <c r="B1" s="20"/>
      <c r="C1" s="20" t="s">
        <v>12</v>
      </c>
      <c r="D1" s="20"/>
      <c r="E1" s="20" t="s">
        <v>11</v>
      </c>
      <c r="F1" s="20"/>
      <c r="I1" s="4"/>
      <c r="J1" s="7" t="s">
        <v>4</v>
      </c>
      <c r="K1" s="7" t="s">
        <v>5</v>
      </c>
      <c r="L1" s="7" t="s">
        <v>6</v>
      </c>
      <c r="M1" s="7" t="s">
        <v>7</v>
      </c>
    </row>
    <row r="2" spans="1:13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I2" s="3" t="s">
        <v>18</v>
      </c>
      <c r="J2" s="5">
        <f>J9/I9</f>
        <v>8.6805555555555552E-2</v>
      </c>
      <c r="K2" s="5">
        <f>K9/I9</f>
        <v>1.0416666666666666E-2</v>
      </c>
      <c r="L2" s="8">
        <f>AVERAGE(J2:K2)</f>
        <v>4.8611111111111112E-2</v>
      </c>
      <c r="M2" s="8">
        <f>STDEVA(J2,K2)</f>
        <v>5.4015101340639041E-2</v>
      </c>
    </row>
    <row r="3" spans="1:13" x14ac:dyDescent="0.25">
      <c r="A3" s="1">
        <v>1</v>
      </c>
      <c r="B3" s="1">
        <v>1</v>
      </c>
      <c r="C3" s="1">
        <v>1</v>
      </c>
      <c r="D3" s="1">
        <v>0</v>
      </c>
      <c r="E3" s="1">
        <v>1</v>
      </c>
      <c r="F3" s="1">
        <v>1</v>
      </c>
      <c r="I3" s="3" t="s">
        <v>2</v>
      </c>
      <c r="J3" s="5">
        <f>J10/I10</f>
        <v>8.2926829268292687E-2</v>
      </c>
      <c r="K3" s="5">
        <f>K10/I10</f>
        <v>0</v>
      </c>
      <c r="L3" s="8">
        <f>AVERAGE(J3:K3)</f>
        <v>4.1463414634146344E-2</v>
      </c>
      <c r="M3" s="8">
        <f>STDEVA(J3,K3)</f>
        <v>5.8638123317908825E-2</v>
      </c>
    </row>
    <row r="4" spans="1:13" x14ac:dyDescent="0.25">
      <c r="A4" s="1">
        <v>2</v>
      </c>
      <c r="B4" s="1">
        <v>2</v>
      </c>
      <c r="C4" s="1">
        <v>2</v>
      </c>
      <c r="E4" s="1">
        <v>2</v>
      </c>
      <c r="F4" s="1">
        <v>2</v>
      </c>
      <c r="I4" s="3" t="s">
        <v>19</v>
      </c>
      <c r="J4" s="5">
        <f>J11/I11</f>
        <v>0.34403669724770641</v>
      </c>
      <c r="K4" s="5">
        <f>K11/I11</f>
        <v>4.1284403669724773E-2</v>
      </c>
      <c r="L4" s="8">
        <f>AVERAGE(J4:K4)</f>
        <v>0.19266055045871561</v>
      </c>
      <c r="M4" s="8">
        <f>STDEVA(J4,K4)</f>
        <v>0.21407819980877124</v>
      </c>
    </row>
    <row r="5" spans="1:13" x14ac:dyDescent="0.25">
      <c r="A5" s="1">
        <v>3</v>
      </c>
      <c r="B5" s="1">
        <v>3</v>
      </c>
      <c r="C5" s="1">
        <v>3</v>
      </c>
      <c r="E5" s="1">
        <v>3</v>
      </c>
      <c r="F5" s="1">
        <v>3</v>
      </c>
    </row>
    <row r="6" spans="1:13" x14ac:dyDescent="0.25">
      <c r="A6" s="1">
        <v>4</v>
      </c>
      <c r="B6" s="1">
        <v>4</v>
      </c>
      <c r="C6" s="1">
        <v>4</v>
      </c>
      <c r="E6" s="1">
        <v>4</v>
      </c>
      <c r="F6" s="1"/>
    </row>
    <row r="7" spans="1:13" x14ac:dyDescent="0.25">
      <c r="A7" s="1">
        <v>5</v>
      </c>
      <c r="B7" s="1">
        <v>5</v>
      </c>
      <c r="C7" s="1">
        <v>5</v>
      </c>
      <c r="E7" s="1">
        <v>5</v>
      </c>
      <c r="F7" s="1"/>
    </row>
    <row r="8" spans="1:13" x14ac:dyDescent="0.25">
      <c r="A8" s="1">
        <v>6</v>
      </c>
      <c r="B8" s="1">
        <v>6</v>
      </c>
      <c r="C8" s="1">
        <v>6</v>
      </c>
      <c r="E8" s="1">
        <v>6</v>
      </c>
      <c r="F8" s="1"/>
      <c r="I8" t="s">
        <v>3</v>
      </c>
      <c r="J8" s="6" t="s">
        <v>0</v>
      </c>
      <c r="K8" s="6" t="s">
        <v>1</v>
      </c>
      <c r="L8" t="s">
        <v>17</v>
      </c>
    </row>
    <row r="9" spans="1:13" x14ac:dyDescent="0.25">
      <c r="A9" s="1">
        <v>7</v>
      </c>
      <c r="B9" s="1">
        <v>7</v>
      </c>
      <c r="C9" s="1">
        <v>7</v>
      </c>
      <c r="E9" s="1">
        <v>7</v>
      </c>
      <c r="F9" s="1"/>
      <c r="H9" s="2" t="s">
        <v>18</v>
      </c>
      <c r="I9" s="6">
        <v>288</v>
      </c>
      <c r="J9" s="6">
        <v>25</v>
      </c>
      <c r="K9" s="6">
        <v>3</v>
      </c>
      <c r="L9">
        <f>I9*3</f>
        <v>864</v>
      </c>
    </row>
    <row r="10" spans="1:13" x14ac:dyDescent="0.25">
      <c r="A10" s="1">
        <v>8</v>
      </c>
      <c r="B10" s="1">
        <v>8</v>
      </c>
      <c r="C10" s="1">
        <v>8</v>
      </c>
      <c r="E10" s="1">
        <v>8</v>
      </c>
      <c r="F10" s="1"/>
      <c r="H10" s="2" t="s">
        <v>2</v>
      </c>
      <c r="I10" s="6">
        <v>205</v>
      </c>
      <c r="J10" s="6">
        <v>17</v>
      </c>
      <c r="K10" s="6">
        <v>0</v>
      </c>
      <c r="L10">
        <f>I10*3</f>
        <v>615</v>
      </c>
    </row>
    <row r="11" spans="1:13" x14ac:dyDescent="0.25">
      <c r="A11" s="1">
        <v>9</v>
      </c>
      <c r="B11" s="1">
        <v>9</v>
      </c>
      <c r="C11" s="1">
        <v>9</v>
      </c>
      <c r="E11" s="1">
        <v>9</v>
      </c>
      <c r="F11" s="1"/>
      <c r="H11" s="2" t="s">
        <v>19</v>
      </c>
      <c r="I11" s="6">
        <v>218</v>
      </c>
      <c r="J11" s="6">
        <v>75</v>
      </c>
      <c r="K11" s="6">
        <v>9</v>
      </c>
      <c r="L11">
        <f>I11*3</f>
        <v>654</v>
      </c>
    </row>
    <row r="12" spans="1:13" x14ac:dyDescent="0.25">
      <c r="A12" s="1">
        <v>10</v>
      </c>
      <c r="C12" s="1">
        <v>10</v>
      </c>
      <c r="E12" s="1">
        <v>10</v>
      </c>
      <c r="F12" s="1"/>
      <c r="I12" s="6">
        <f>AVERAGE(I9:I11)</f>
        <v>237</v>
      </c>
      <c r="J12" s="6"/>
      <c r="K12" s="6"/>
    </row>
    <row r="13" spans="1:13" x14ac:dyDescent="0.25">
      <c r="A13" s="1">
        <v>11</v>
      </c>
      <c r="C13" s="1">
        <v>11</v>
      </c>
      <c r="E13" s="1">
        <v>11</v>
      </c>
      <c r="F13" s="1"/>
      <c r="H13" s="14"/>
      <c r="I13" s="14" t="s">
        <v>29</v>
      </c>
      <c r="J13" s="14" t="s">
        <v>1</v>
      </c>
      <c r="K13" s="15" t="s">
        <v>6</v>
      </c>
      <c r="L13" s="15" t="s">
        <v>7</v>
      </c>
    </row>
    <row r="14" spans="1:13" x14ac:dyDescent="0.25">
      <c r="A14" s="1">
        <v>12</v>
      </c>
      <c r="C14" s="1">
        <v>12</v>
      </c>
      <c r="E14" s="1">
        <v>12</v>
      </c>
      <c r="F14" s="1"/>
      <c r="H14" s="14" t="s">
        <v>30</v>
      </c>
      <c r="I14" s="16">
        <v>6.5</v>
      </c>
      <c r="J14" s="16">
        <f>(K11/L11)*100</f>
        <v>1.3761467889908259</v>
      </c>
      <c r="K14" s="19">
        <f>AVERAGE(I14:J14)</f>
        <v>3.9380733944954129</v>
      </c>
      <c r="L14" s="19">
        <f>STDEVA(I14,J14)</f>
        <v>3.6231113513090527</v>
      </c>
    </row>
    <row r="15" spans="1:13" x14ac:dyDescent="0.25">
      <c r="A15" s="1">
        <v>13</v>
      </c>
      <c r="C15" s="1">
        <v>13</v>
      </c>
      <c r="E15" s="1">
        <v>13</v>
      </c>
      <c r="F15" s="1"/>
      <c r="H15" s="14" t="s">
        <v>23</v>
      </c>
      <c r="I15" s="16">
        <f>(J10/L10)*100</f>
        <v>2.7642276422764227</v>
      </c>
      <c r="J15" s="16">
        <f>(K10/L10)*100</f>
        <v>0</v>
      </c>
      <c r="K15" s="19">
        <f>AVERAGE(I15:J15)</f>
        <v>1.3821138211382114</v>
      </c>
      <c r="L15" s="19">
        <f>STDEVA(I15,J15)</f>
        <v>1.9546041105969607</v>
      </c>
    </row>
    <row r="16" spans="1:13" x14ac:dyDescent="0.25">
      <c r="A16" s="1">
        <v>14</v>
      </c>
      <c r="C16" s="1">
        <v>14</v>
      </c>
      <c r="E16" s="1">
        <v>14</v>
      </c>
      <c r="F16" s="1"/>
      <c r="H16" s="14" t="s">
        <v>31</v>
      </c>
      <c r="I16" s="16">
        <f>(J9/L9)*100</f>
        <v>2.8935185185185186</v>
      </c>
      <c r="J16" s="16">
        <f>(K9/L9)*100</f>
        <v>0.34722222222222221</v>
      </c>
      <c r="K16" s="19">
        <f>AVERAGE(I16:J16)</f>
        <v>1.6203703703703705</v>
      </c>
      <c r="L16" s="19">
        <f>STDEVA(I16,J16)</f>
        <v>1.8005033780213018</v>
      </c>
    </row>
    <row r="17" spans="1:6" x14ac:dyDescent="0.25">
      <c r="A17" s="1">
        <v>15</v>
      </c>
      <c r="C17" s="1">
        <v>15</v>
      </c>
      <c r="E17" s="1">
        <v>15</v>
      </c>
      <c r="F17" s="1"/>
    </row>
    <row r="18" spans="1:6" x14ac:dyDescent="0.25">
      <c r="A18" s="1">
        <v>16</v>
      </c>
      <c r="C18" s="1">
        <v>16</v>
      </c>
      <c r="E18" s="1">
        <v>16</v>
      </c>
      <c r="F18" s="1"/>
    </row>
    <row r="19" spans="1:6" x14ac:dyDescent="0.25">
      <c r="A19" s="1">
        <v>17</v>
      </c>
      <c r="C19" s="1">
        <v>17</v>
      </c>
      <c r="E19" s="1">
        <v>17</v>
      </c>
      <c r="F19" s="1"/>
    </row>
    <row r="20" spans="1:6" x14ac:dyDescent="0.25">
      <c r="A20" s="1">
        <v>18</v>
      </c>
      <c r="E20" s="1">
        <v>18</v>
      </c>
      <c r="F20" s="1"/>
    </row>
    <row r="21" spans="1:6" x14ac:dyDescent="0.25">
      <c r="A21" s="1">
        <v>19</v>
      </c>
      <c r="E21" s="1">
        <v>19</v>
      </c>
      <c r="F21" s="1"/>
    </row>
    <row r="22" spans="1:6" x14ac:dyDescent="0.25">
      <c r="A22" s="1">
        <v>20</v>
      </c>
      <c r="E22" s="1">
        <v>20</v>
      </c>
      <c r="F22" s="1"/>
    </row>
    <row r="23" spans="1:6" x14ac:dyDescent="0.25">
      <c r="A23" s="1">
        <v>21</v>
      </c>
      <c r="E23" s="1">
        <v>21</v>
      </c>
      <c r="F23" s="1"/>
    </row>
    <row r="24" spans="1:6" x14ac:dyDescent="0.25">
      <c r="A24" s="1">
        <v>22</v>
      </c>
      <c r="E24" s="1">
        <v>22</v>
      </c>
      <c r="F24" s="1"/>
    </row>
    <row r="25" spans="1:6" x14ac:dyDescent="0.25">
      <c r="A25" s="1">
        <v>23</v>
      </c>
      <c r="E25" s="1">
        <v>23</v>
      </c>
      <c r="F25" s="1"/>
    </row>
    <row r="26" spans="1:6" x14ac:dyDescent="0.25">
      <c r="A26" s="1">
        <v>24</v>
      </c>
      <c r="E26" s="1">
        <v>24</v>
      </c>
      <c r="F26" s="1"/>
    </row>
    <row r="27" spans="1:6" x14ac:dyDescent="0.25">
      <c r="A27" s="1">
        <v>25</v>
      </c>
      <c r="E27" s="1">
        <v>25</v>
      </c>
      <c r="F27" s="1"/>
    </row>
    <row r="28" spans="1:6" x14ac:dyDescent="0.25">
      <c r="A28" s="1">
        <v>26</v>
      </c>
      <c r="E28" s="1"/>
      <c r="F28" s="1"/>
    </row>
    <row r="29" spans="1:6" x14ac:dyDescent="0.25">
      <c r="A29" s="1">
        <v>27</v>
      </c>
      <c r="E29" s="1"/>
      <c r="F29" s="1"/>
    </row>
    <row r="30" spans="1:6" x14ac:dyDescent="0.25">
      <c r="A30" s="1">
        <v>28</v>
      </c>
      <c r="E30" s="1"/>
      <c r="F30" s="1"/>
    </row>
    <row r="31" spans="1:6" x14ac:dyDescent="0.25">
      <c r="A31" s="1">
        <v>29</v>
      </c>
      <c r="E31" s="1"/>
      <c r="F31" s="1"/>
    </row>
    <row r="32" spans="1:6" x14ac:dyDescent="0.25">
      <c r="A32" s="1">
        <v>30</v>
      </c>
      <c r="E32" s="1"/>
      <c r="F32" s="1"/>
    </row>
    <row r="33" spans="1:6" x14ac:dyDescent="0.25">
      <c r="A33" s="1">
        <v>31</v>
      </c>
      <c r="E33" s="1"/>
      <c r="F33" s="1"/>
    </row>
    <row r="34" spans="1:6" x14ac:dyDescent="0.25">
      <c r="A34" s="1">
        <v>32</v>
      </c>
      <c r="E34" s="1"/>
      <c r="F34" s="1"/>
    </row>
    <row r="35" spans="1:6" x14ac:dyDescent="0.25">
      <c r="A35" s="1">
        <v>33</v>
      </c>
      <c r="E35" s="1"/>
      <c r="F35" s="1"/>
    </row>
    <row r="36" spans="1:6" x14ac:dyDescent="0.25">
      <c r="A36" s="1">
        <v>34</v>
      </c>
      <c r="E36" s="1"/>
      <c r="F36" s="1"/>
    </row>
    <row r="37" spans="1:6" x14ac:dyDescent="0.25">
      <c r="A37" s="1">
        <v>35</v>
      </c>
      <c r="E37" s="1"/>
      <c r="F37" s="1"/>
    </row>
    <row r="38" spans="1:6" x14ac:dyDescent="0.25">
      <c r="A38" s="1">
        <v>36</v>
      </c>
      <c r="E38" s="1"/>
      <c r="F38" s="1"/>
    </row>
    <row r="39" spans="1:6" x14ac:dyDescent="0.25">
      <c r="A39" s="1">
        <v>37</v>
      </c>
      <c r="E39" s="1"/>
      <c r="F39" s="1"/>
    </row>
    <row r="40" spans="1:6" x14ac:dyDescent="0.25">
      <c r="A40" s="1">
        <v>38</v>
      </c>
      <c r="E40" s="1"/>
      <c r="F40" s="1"/>
    </row>
    <row r="41" spans="1:6" x14ac:dyDescent="0.25">
      <c r="A41" s="1">
        <v>39</v>
      </c>
      <c r="E41" s="1"/>
      <c r="F41" s="1"/>
    </row>
    <row r="42" spans="1:6" x14ac:dyDescent="0.25">
      <c r="A42" s="1">
        <v>40</v>
      </c>
      <c r="E42" s="1"/>
      <c r="F42" s="1"/>
    </row>
    <row r="43" spans="1:6" x14ac:dyDescent="0.25">
      <c r="A43" s="1">
        <v>41</v>
      </c>
    </row>
    <row r="44" spans="1:6" x14ac:dyDescent="0.25">
      <c r="A44" s="1">
        <v>42</v>
      </c>
    </row>
    <row r="45" spans="1:6" x14ac:dyDescent="0.25">
      <c r="A45" s="1">
        <v>43</v>
      </c>
    </row>
    <row r="46" spans="1:6" x14ac:dyDescent="0.25">
      <c r="A46" s="1">
        <v>44</v>
      </c>
    </row>
    <row r="47" spans="1:6" x14ac:dyDescent="0.25">
      <c r="A47" s="1">
        <v>45</v>
      </c>
    </row>
    <row r="48" spans="1:6" x14ac:dyDescent="0.25">
      <c r="A48" s="1">
        <v>46</v>
      </c>
    </row>
    <row r="49" spans="1:1" x14ac:dyDescent="0.25">
      <c r="A49" s="1">
        <v>47</v>
      </c>
    </row>
    <row r="50" spans="1:1" x14ac:dyDescent="0.25">
      <c r="A50" s="1">
        <v>48</v>
      </c>
    </row>
    <row r="51" spans="1:1" x14ac:dyDescent="0.25">
      <c r="A51" s="1">
        <v>49</v>
      </c>
    </row>
    <row r="52" spans="1:1" x14ac:dyDescent="0.25">
      <c r="A52" s="1">
        <v>50</v>
      </c>
    </row>
    <row r="53" spans="1:1" x14ac:dyDescent="0.25">
      <c r="A53" s="1">
        <v>51</v>
      </c>
    </row>
    <row r="54" spans="1:1" x14ac:dyDescent="0.25">
      <c r="A54" s="1">
        <v>52</v>
      </c>
    </row>
    <row r="55" spans="1:1" x14ac:dyDescent="0.25">
      <c r="A55" s="1">
        <v>53</v>
      </c>
    </row>
    <row r="56" spans="1:1" x14ac:dyDescent="0.25">
      <c r="A56" s="1">
        <v>54</v>
      </c>
    </row>
    <row r="57" spans="1:1" x14ac:dyDescent="0.25">
      <c r="A57" s="1">
        <v>55</v>
      </c>
    </row>
    <row r="58" spans="1:1" x14ac:dyDescent="0.25">
      <c r="A58" s="1">
        <v>56</v>
      </c>
    </row>
    <row r="59" spans="1:1" x14ac:dyDescent="0.25">
      <c r="A59" s="1">
        <v>57</v>
      </c>
    </row>
    <row r="60" spans="1:1" x14ac:dyDescent="0.25">
      <c r="A60" s="1">
        <v>58</v>
      </c>
    </row>
    <row r="61" spans="1:1" x14ac:dyDescent="0.25">
      <c r="A61" s="1">
        <v>59</v>
      </c>
    </row>
    <row r="62" spans="1:1" x14ac:dyDescent="0.25">
      <c r="A62" s="1">
        <v>60</v>
      </c>
    </row>
    <row r="63" spans="1:1" x14ac:dyDescent="0.25">
      <c r="A63" s="1">
        <v>61</v>
      </c>
    </row>
    <row r="64" spans="1:1" x14ac:dyDescent="0.25">
      <c r="A64" s="1">
        <v>62</v>
      </c>
    </row>
    <row r="65" spans="1:1" x14ac:dyDescent="0.25">
      <c r="A65" s="1">
        <v>63</v>
      </c>
    </row>
    <row r="66" spans="1:1" x14ac:dyDescent="0.25">
      <c r="A66" s="1">
        <v>64</v>
      </c>
    </row>
    <row r="67" spans="1:1" x14ac:dyDescent="0.25">
      <c r="A67" s="1">
        <v>65</v>
      </c>
    </row>
    <row r="68" spans="1:1" x14ac:dyDescent="0.25">
      <c r="A68" s="1">
        <v>66</v>
      </c>
    </row>
    <row r="69" spans="1:1" x14ac:dyDescent="0.25">
      <c r="A69" s="1">
        <v>67</v>
      </c>
    </row>
    <row r="70" spans="1:1" x14ac:dyDescent="0.25">
      <c r="A70" s="1">
        <v>68</v>
      </c>
    </row>
    <row r="71" spans="1:1" x14ac:dyDescent="0.25">
      <c r="A71" s="1">
        <v>69</v>
      </c>
    </row>
    <row r="72" spans="1:1" x14ac:dyDescent="0.25">
      <c r="A72" s="1">
        <v>70</v>
      </c>
    </row>
    <row r="73" spans="1:1" x14ac:dyDescent="0.25">
      <c r="A73" s="1">
        <v>71</v>
      </c>
    </row>
    <row r="74" spans="1:1" x14ac:dyDescent="0.25">
      <c r="A74" s="1">
        <v>72</v>
      </c>
    </row>
    <row r="75" spans="1:1" x14ac:dyDescent="0.25">
      <c r="A75" s="1">
        <v>73</v>
      </c>
    </row>
    <row r="76" spans="1:1" x14ac:dyDescent="0.25">
      <c r="A76" s="1">
        <v>74</v>
      </c>
    </row>
    <row r="77" spans="1:1" x14ac:dyDescent="0.25">
      <c r="A77" s="1">
        <v>75</v>
      </c>
    </row>
  </sheetData>
  <mergeCells count="3">
    <mergeCell ref="A1:B1"/>
    <mergeCell ref="C1:D1"/>
    <mergeCell ref="E1:F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C26AA-2CEF-455A-83E0-25657FC5E8F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7788-74FB-479F-A6C9-DF99DC79C556}">
  <dimension ref="A2:R20"/>
  <sheetViews>
    <sheetView workbookViewId="0">
      <selection activeCell="H16" sqref="H16"/>
    </sheetView>
  </sheetViews>
  <sheetFormatPr baseColWidth="10" defaultRowHeight="15" x14ac:dyDescent="0.25"/>
  <cols>
    <col min="1" max="1" width="14.28515625" customWidth="1"/>
    <col min="6" max="6" width="14.5703125" bestFit="1" customWidth="1"/>
  </cols>
  <sheetData>
    <row r="2" spans="1:18" x14ac:dyDescent="0.25">
      <c r="A2" t="s">
        <v>8</v>
      </c>
    </row>
    <row r="3" spans="1:18" x14ac:dyDescent="0.25">
      <c r="A3" t="s">
        <v>9</v>
      </c>
    </row>
    <row r="4" spans="1:18" x14ac:dyDescent="0.25">
      <c r="A4" t="s">
        <v>10</v>
      </c>
    </row>
    <row r="5" spans="1:18" x14ac:dyDescent="0.25">
      <c r="I5" s="17"/>
      <c r="J5" s="17"/>
    </row>
    <row r="6" spans="1:18" x14ac:dyDescent="0.25">
      <c r="I6" s="17"/>
      <c r="J6" s="17"/>
    </row>
    <row r="7" spans="1:18" x14ac:dyDescent="0.25">
      <c r="I7" s="17"/>
      <c r="J7" s="17"/>
    </row>
    <row r="8" spans="1:18" x14ac:dyDescent="0.25">
      <c r="I8" s="17"/>
      <c r="J8" s="17"/>
    </row>
    <row r="9" spans="1:18" ht="15.75" thickBot="1" x14ac:dyDescent="0.3">
      <c r="A9" s="7" t="s">
        <v>20</v>
      </c>
      <c r="B9" s="7" t="s">
        <v>27</v>
      </c>
      <c r="C9" s="7" t="s">
        <v>28</v>
      </c>
      <c r="D9" s="7" t="s">
        <v>24</v>
      </c>
      <c r="E9" s="7" t="s">
        <v>25</v>
      </c>
      <c r="F9" s="7" t="s">
        <v>26</v>
      </c>
      <c r="J9" s="17"/>
    </row>
    <row r="10" spans="1:18" x14ac:dyDescent="0.25">
      <c r="A10" s="14" t="s">
        <v>21</v>
      </c>
      <c r="B10" s="14">
        <v>6.5</v>
      </c>
      <c r="C10" s="14">
        <v>1.4</v>
      </c>
      <c r="D10" s="14">
        <v>693</v>
      </c>
      <c r="E10" s="14">
        <v>6.7</v>
      </c>
      <c r="F10" s="14">
        <v>4.3</v>
      </c>
      <c r="J10" s="18"/>
      <c r="L10" s="12" t="s">
        <v>14</v>
      </c>
      <c r="M10" s="12">
        <v>3</v>
      </c>
      <c r="N10" s="10"/>
      <c r="O10" s="10"/>
      <c r="P10" s="10"/>
      <c r="Q10" s="10"/>
      <c r="R10" s="10"/>
    </row>
    <row r="11" spans="1:18" x14ac:dyDescent="0.25">
      <c r="A11" s="14" t="s">
        <v>23</v>
      </c>
      <c r="B11" s="14">
        <v>2.8</v>
      </c>
      <c r="C11" s="14">
        <v>0</v>
      </c>
      <c r="D11" s="14">
        <v>700</v>
      </c>
      <c r="E11" s="14">
        <v>1.1000000000000001</v>
      </c>
      <c r="F11" s="14">
        <v>2.9</v>
      </c>
      <c r="J11" s="11"/>
      <c r="L11" s="13" t="s">
        <v>15</v>
      </c>
      <c r="M11" s="13">
        <v>2</v>
      </c>
      <c r="N11" s="11"/>
      <c r="O11" s="11"/>
      <c r="P11" s="11"/>
      <c r="Q11" s="11"/>
      <c r="R11" s="11"/>
    </row>
    <row r="12" spans="1:18" x14ac:dyDescent="0.25">
      <c r="A12" s="14" t="s">
        <v>22</v>
      </c>
      <c r="B12" s="14">
        <v>2.9</v>
      </c>
      <c r="C12" s="14">
        <v>0.3</v>
      </c>
      <c r="D12" s="14">
        <v>158</v>
      </c>
      <c r="E12" s="14">
        <v>4.8</v>
      </c>
      <c r="F12" s="14">
        <v>3.4</v>
      </c>
      <c r="J12" s="17"/>
      <c r="L12" s="13" t="s">
        <v>16</v>
      </c>
      <c r="M12" s="13">
        <f>M10/M11</f>
        <v>1.5</v>
      </c>
      <c r="N12" s="11"/>
      <c r="O12" s="11"/>
      <c r="P12" s="11"/>
      <c r="Q12" s="11"/>
      <c r="R12" s="11"/>
    </row>
    <row r="13" spans="1:18" x14ac:dyDescent="0.25">
      <c r="I13" s="17"/>
      <c r="J13" s="17"/>
      <c r="L13" s="13"/>
      <c r="M13" s="13"/>
      <c r="N13" s="11"/>
      <c r="O13" s="11"/>
      <c r="P13" s="11"/>
      <c r="Q13" s="11"/>
      <c r="R13" s="11"/>
    </row>
    <row r="14" spans="1:18" x14ac:dyDescent="0.25">
      <c r="I14" s="18"/>
      <c r="J14" s="18"/>
      <c r="L14" s="11"/>
      <c r="M14" s="11">
        <f>(J11*M12)</f>
        <v>0</v>
      </c>
      <c r="N14" s="11"/>
      <c r="O14" s="11"/>
      <c r="P14" s="11"/>
      <c r="Q14" s="11"/>
      <c r="R14" s="11"/>
    </row>
    <row r="15" spans="1:18" x14ac:dyDescent="0.25">
      <c r="B15" s="18"/>
      <c r="E15" s="18"/>
      <c r="F15" s="18"/>
      <c r="G15" s="18"/>
      <c r="H15" s="18"/>
      <c r="I15" s="11"/>
      <c r="J15" s="11"/>
      <c r="L15" s="11"/>
      <c r="M15" s="11"/>
      <c r="N15" s="11"/>
      <c r="O15" s="11"/>
      <c r="P15" s="11"/>
      <c r="Q15" s="11"/>
      <c r="R15" s="11"/>
    </row>
    <row r="16" spans="1:18" ht="15.75" thickBot="1" x14ac:dyDescent="0.3">
      <c r="B16" s="17"/>
      <c r="E16" s="17"/>
      <c r="F16" s="17"/>
      <c r="G16" s="17"/>
      <c r="H16" s="17"/>
      <c r="I16" s="17"/>
      <c r="J16" s="17"/>
      <c r="L16" s="9"/>
      <c r="M16" s="9"/>
      <c r="N16" s="9"/>
      <c r="O16" s="9"/>
      <c r="P16" s="9"/>
      <c r="Q16" s="9"/>
      <c r="R16" s="9"/>
    </row>
    <row r="17" spans="2:10" x14ac:dyDescent="0.25">
      <c r="B17" s="17"/>
      <c r="E17" s="17"/>
      <c r="F17" s="17"/>
      <c r="G17" s="17"/>
      <c r="H17" s="17"/>
      <c r="I17" s="17"/>
      <c r="J17" s="17"/>
    </row>
    <row r="18" spans="2:10" x14ac:dyDescent="0.25">
      <c r="I18" s="17"/>
      <c r="J18" s="18"/>
    </row>
    <row r="19" spans="2:10" x14ac:dyDescent="0.25">
      <c r="I19" s="17"/>
      <c r="J19" s="11"/>
    </row>
    <row r="20" spans="2:10" x14ac:dyDescent="0.25">
      <c r="I20" s="17"/>
      <c r="J20" s="1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5DCDB-544E-49F2-8C71-ED0ACE7EB4AF}">
  <dimension ref="A1"/>
  <sheetViews>
    <sheetView workbookViewId="0">
      <selection activeCell="K14" sqref="K14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IARCANIDS</vt:lpstr>
      <vt:lpstr>FA-anual</vt:lpstr>
      <vt:lpstr>ANCOVA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Lucila Armenta</dc:creator>
  <cp:lastModifiedBy>Lucila Armenta</cp:lastModifiedBy>
  <dcterms:created xsi:type="dcterms:W3CDTF">2018-09-11T20:29:28Z</dcterms:created>
  <dcterms:modified xsi:type="dcterms:W3CDTF">2019-01-22T18:54:53Z</dcterms:modified>
</cp:coreProperties>
</file>